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ncat.sharepoint.com/sites/DireccidePlanificaciOperativa390/Documents compartits/Documentació/11 Radioprotecció/Contractacions/Licitacions/En curs/Exp. POH-SB-IDI-2026-001  Monodosis Lleida/"/>
    </mc:Choice>
  </mc:AlternateContent>
  <xr:revisionPtr revIDLastSave="12" documentId="8_{5B2F08E3-C68F-493D-8EF1-677AB14B4902}" xr6:coauthVersionLast="47" xr6:coauthVersionMax="47" xr10:uidLastSave="{40B0624B-21F8-42E7-8481-46B51FAF5BFA}"/>
  <bookViews>
    <workbookView xWindow="-120" yWindow="-120" windowWidth="20730" windowHeight="11040" xr2:uid="{3E125A6A-FCA1-4759-9E18-B8BA99026FBE}"/>
  </bookViews>
  <sheets>
    <sheet name="POH-SB-IDI-2026-001" sheetId="1" r:id="rId1"/>
  </sheets>
  <definedNames>
    <definedName name="_xlnm.Print_Area" localSheetId="0">'POH-SB-IDI-2026-001'!$A$1:$I$11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E56" i="1"/>
  <c r="E48" i="1"/>
  <c r="E39" i="1"/>
  <c r="E33" i="1"/>
  <c r="E31" i="1"/>
  <c r="E30" i="1"/>
  <c r="E25" i="1"/>
  <c r="E12" i="1"/>
  <c r="D13" i="1"/>
  <c r="F13" i="1" s="1"/>
  <c r="D14" i="1"/>
  <c r="D15" i="1"/>
  <c r="D16" i="1"/>
  <c r="D17" i="1"/>
  <c r="F17" i="1" s="1"/>
  <c r="D18" i="1"/>
  <c r="D19" i="1"/>
  <c r="D20" i="1"/>
  <c r="F20" i="1" s="1"/>
  <c r="D21" i="1"/>
  <c r="F21" i="1" s="1"/>
  <c r="D22" i="1"/>
  <c r="D23" i="1"/>
  <c r="D24" i="1"/>
  <c r="D25" i="1"/>
  <c r="D26" i="1"/>
  <c r="F26" i="1" s="1"/>
  <c r="D27" i="1"/>
  <c r="D28" i="1"/>
  <c r="F28" i="1" s="1"/>
  <c r="D29" i="1"/>
  <c r="D30" i="1"/>
  <c r="D31" i="1"/>
  <c r="F31" i="1" s="1"/>
  <c r="D32" i="1"/>
  <c r="F32" i="1" s="1"/>
  <c r="D33" i="1"/>
  <c r="D34" i="1"/>
  <c r="F34" i="1" s="1"/>
  <c r="D35" i="1"/>
  <c r="F35" i="1" s="1"/>
  <c r="D36" i="1"/>
  <c r="F36" i="1" s="1"/>
  <c r="D37" i="1"/>
  <c r="D38" i="1"/>
  <c r="D39" i="1"/>
  <c r="D40" i="1"/>
  <c r="D41" i="1"/>
  <c r="D42" i="1"/>
  <c r="F42" i="1" s="1"/>
  <c r="D43" i="1"/>
  <c r="D44" i="1"/>
  <c r="F44" i="1" s="1"/>
  <c r="D45" i="1"/>
  <c r="D46" i="1"/>
  <c r="F46" i="1" s="1"/>
  <c r="D47" i="1"/>
  <c r="F47" i="1" s="1"/>
  <c r="D48" i="1"/>
  <c r="D49" i="1"/>
  <c r="D50" i="1"/>
  <c r="D51" i="1"/>
  <c r="D52" i="1"/>
  <c r="F52" i="1" s="1"/>
  <c r="D12" i="1"/>
  <c r="F16" i="1"/>
  <c r="E16" i="1"/>
  <c r="E17" i="1"/>
  <c r="E50" i="1"/>
  <c r="E46" i="1"/>
  <c r="E45" i="1"/>
  <c r="E41" i="1"/>
  <c r="E38" i="1"/>
  <c r="E23" i="1"/>
  <c r="E21" i="1"/>
  <c r="E18" i="1"/>
  <c r="E15" i="1"/>
  <c r="E13" i="1"/>
  <c r="E14" i="1"/>
  <c r="F19" i="1"/>
  <c r="E19" i="1"/>
  <c r="E20" i="1"/>
  <c r="E22" i="1"/>
  <c r="E24" i="1"/>
  <c r="F24" i="1"/>
  <c r="E26" i="1"/>
  <c r="F27" i="1"/>
  <c r="E27" i="1"/>
  <c r="E28" i="1"/>
  <c r="E29" i="1"/>
  <c r="E32" i="1"/>
  <c r="E34" i="1"/>
  <c r="E35" i="1"/>
  <c r="E36" i="1"/>
  <c r="E37" i="1"/>
  <c r="F40" i="1"/>
  <c r="E40" i="1"/>
  <c r="E42" i="1"/>
  <c r="E43" i="1"/>
  <c r="E44" i="1"/>
  <c r="E49" i="1"/>
  <c r="F51" i="1"/>
  <c r="E51" i="1"/>
  <c r="E52" i="1"/>
  <c r="E47" i="1" l="1"/>
  <c r="F39" i="1"/>
  <c r="F23" i="1"/>
  <c r="F12" i="1"/>
  <c r="F48" i="1"/>
  <c r="F15" i="1"/>
  <c r="F49" i="1"/>
  <c r="F37" i="1"/>
  <c r="F29" i="1"/>
  <c r="F45" i="1"/>
  <c r="F22" i="1"/>
  <c r="F14" i="1"/>
  <c r="F50" i="1"/>
  <c r="F43" i="1"/>
  <c r="F41" i="1"/>
  <c r="F38" i="1"/>
  <c r="F33" i="1"/>
  <c r="F30" i="1"/>
  <c r="F25" i="1"/>
  <c r="F18" i="1"/>
  <c r="E53" i="1"/>
  <c r="F53" i="1" l="1"/>
</calcChain>
</file>

<file path=xl/sharedStrings.xml><?xml version="1.0" encoding="utf-8"?>
<sst xmlns="http://schemas.openxmlformats.org/spreadsheetml/2006/main" count="77" uniqueCount="76">
  <si>
    <t>Núm. de procediment</t>
  </si>
  <si>
    <t>Classe de procediment</t>
  </si>
  <si>
    <t>OBERT HARMONITZAT</t>
  </si>
  <si>
    <t xml:space="preserve">Dades tècniques </t>
  </si>
  <si>
    <t>Dades de l'empresa que formula l'oferta econòmica</t>
  </si>
  <si>
    <t>Nom o raó social</t>
  </si>
  <si>
    <t>Domicili:</t>
  </si>
  <si>
    <t>Localitat i C.P.</t>
  </si>
  <si>
    <t>NIF</t>
  </si>
  <si>
    <t>Telèfon</t>
  </si>
  <si>
    <t>Fax:</t>
  </si>
  <si>
    <t xml:space="preserve">Subministrament de radiofàrmacs en format monodosis a l’IDI · Lleida </t>
  </si>
  <si>
    <t>Descripció</t>
  </si>
  <si>
    <t>Unitats</t>
  </si>
  <si>
    <t>Import unitari màxim (IVA exclòs)</t>
  </si>
  <si>
    <t>Import unitari màxim ( IVA inclòs)</t>
  </si>
  <si>
    <t>Import unitari ofertat (IVA exclòs)</t>
  </si>
  <si>
    <t>Import unitari ofertat ( IVA inclòs)</t>
  </si>
  <si>
    <t>Annex A oferta econòmica</t>
  </si>
  <si>
    <t xml:space="preserve">Transport </t>
  </si>
  <si>
    <t>Import transport per comanda IVA exclòs</t>
  </si>
  <si>
    <t>Import transport per comanda IVA inclòs</t>
  </si>
  <si>
    <t>Import transport per comanda ofertat IVA exclòs</t>
  </si>
  <si>
    <t>Import transport per comanda ofertat IVA inclòs</t>
  </si>
  <si>
    <t>Import transport total IVA exclòs</t>
  </si>
  <si>
    <t>Import transport total IVA inclòs</t>
  </si>
  <si>
    <t>Import transport total ofertat IVA exclòs</t>
  </si>
  <si>
    <t>Import transport total ofertat IVA inclòs</t>
  </si>
  <si>
    <t>Total</t>
  </si>
  <si>
    <r>
      <t>[</t>
    </r>
    <r>
      <rPr>
        <vertAlign val="superscript"/>
        <sz val="11"/>
        <color rgb="FF000000"/>
        <rFont val="Calibri"/>
        <family val="2"/>
        <scheme val="minor"/>
      </rPr>
      <t>111</t>
    </r>
    <r>
      <rPr>
        <sz val="11"/>
        <color rgb="FF000000"/>
        <rFont val="Calibri"/>
        <family val="2"/>
        <scheme val="minor"/>
      </rPr>
      <t>In]-dietilentriaminopentacético 1 mCi</t>
    </r>
  </si>
  <si>
    <r>
      <rPr>
        <vertAlign val="superscript"/>
        <sz val="11"/>
        <rFont val="Calibri"/>
        <family val="2"/>
        <scheme val="minor"/>
      </rPr>
      <t>[123</t>
    </r>
    <r>
      <rPr>
        <sz val="11"/>
        <rFont val="Calibri"/>
        <family val="2"/>
        <scheme val="minor"/>
      </rPr>
      <t>I]-ioflupano 5 mCi</t>
    </r>
  </si>
  <si>
    <r>
      <rPr>
        <vertAlign val="superscript"/>
        <sz val="11"/>
        <rFont val="Calibri"/>
        <family val="2"/>
        <scheme val="minor"/>
      </rPr>
      <t>[123</t>
    </r>
    <r>
      <rPr>
        <sz val="11"/>
        <rFont val="Calibri"/>
        <family val="2"/>
        <scheme val="minor"/>
      </rPr>
      <t>I]-ioduro sódico 5 mCi</t>
    </r>
  </si>
  <si>
    <r>
      <rPr>
        <vertAlign val="superscript"/>
        <sz val="11"/>
        <rFont val="Calibri"/>
        <family val="2"/>
        <scheme val="minor"/>
      </rPr>
      <t>[123</t>
    </r>
    <r>
      <rPr>
        <sz val="11"/>
        <rFont val="Calibri"/>
        <family val="2"/>
        <scheme val="minor"/>
      </rPr>
      <t>I]-metilbenzilguanidina 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</si>
  <si>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67</t>
    </r>
    <r>
      <rPr>
        <sz val="11"/>
        <color rgb="FF000000"/>
        <rFont val="Calibri"/>
        <family val="2"/>
        <scheme val="minor"/>
      </rPr>
      <t>Ga]-galio citrato 8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</si>
  <si>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90</t>
    </r>
    <r>
      <rPr>
        <sz val="11"/>
        <color rgb="FF000000"/>
        <rFont val="Calibri"/>
        <family val="2"/>
        <scheme val="minor"/>
      </rPr>
      <t>Y]-itrio citrato 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</si>
  <si>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Tc]-dietilentriaminopentacético 1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</si>
  <si>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Tc]-dietilentriaminopentacético 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</si>
  <si>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Tc]-dietilentriaminopentacético 6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</si>
  <si>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Tc]-dimercaptosuccínico 1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</si>
  <si>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Tc]-dimercaptosuccínico 2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</si>
  <si>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Tc]-dimercaptosuccínico 3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</si>
  <si>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Tc]-dispropildifosfonato 12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</si>
  <si>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Tc]-dispropildifosfonato 18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</si>
  <si>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Tc]-dispropildifosfonato 20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</si>
  <si>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Tc]-dispropildifosfonato 24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</si>
  <si>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Tc]-dispropildifosfonato 25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</si>
  <si>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Tc]-EDDA/HYNIC-TOC 15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</si>
  <si>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Tc]-hidroximetilendifosfonato 24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</si>
  <si>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Tc]-hidroximetilendifosfonato 25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</si>
  <si>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Tc]-macroagregados de albúmina 2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</si>
  <si>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Tc]-macroagregados de albúmina 4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</si>
  <si>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Tc]-macroagregados de albúmina 8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</si>
  <si>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Tc]-macroagregados de albúmina 10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</si>
  <si>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Tc]-mebrofenina 6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</si>
  <si>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Tc]-mercaptoacetiltriglicina 1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</si>
  <si>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Tc]-mercaptoacetiltriglicina 2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</si>
  <si>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Tc]-mercaptoacetiltriglicina 3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</si>
  <si>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Tc]-metoxiisobutilisonitrilo 18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</si>
  <si>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Tc]-nanocoloides de albúmina 1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</si>
  <si>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Tc]-nanocoloides de albúmina 15 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</si>
  <si>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Tc]-nanocoloides de albúmina 4 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</si>
  <si>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Tc]-pertecnetato de sodio 1 mCi</t>
    </r>
  </si>
  <si>
    <r>
      <t>[</t>
    </r>
    <r>
      <rPr>
        <vertAlign val="superscript"/>
        <sz val="11"/>
        <rFont val="Calibri"/>
        <family val="2"/>
        <scheme val="minor"/>
      </rPr>
      <t>99m</t>
    </r>
    <r>
      <rPr>
        <sz val="11"/>
        <rFont val="Calibri"/>
        <family val="2"/>
        <scheme val="minor"/>
      </rPr>
      <t>Tc]-pertecnetato de sodio 15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</si>
  <si>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Tc]-pertecnetato de sodio 25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</si>
  <si>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Tc]-pertecnetato de sodio 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</si>
  <si>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Tc]-pertecnetato de sodio 6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</si>
  <si>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Tc]-tetrofosmina 10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</si>
  <si>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Tc]-tetrofosmina 15 mCi</t>
    </r>
  </si>
  <si>
    <r>
      <t>[</t>
    </r>
    <r>
      <rPr>
        <vertAlign val="superscript"/>
        <sz val="11"/>
        <color rgb="FF000000"/>
        <rFont val="Calibri"/>
        <family val="2"/>
        <scheme val="minor"/>
      </rPr>
      <t>99m</t>
    </r>
    <r>
      <rPr>
        <sz val="11"/>
        <color rgb="FF000000"/>
        <rFont val="Calibri"/>
        <family val="2"/>
        <scheme val="minor"/>
      </rPr>
      <t>Tc]-tetrofosmina 24 mCi</t>
    </r>
  </si>
  <si>
    <r>
      <rPr>
        <vertAlign val="superscript"/>
        <sz val="11"/>
        <rFont val="Calibri"/>
        <family val="2"/>
        <scheme val="minor"/>
      </rPr>
      <t>[131</t>
    </r>
    <r>
      <rPr>
        <sz val="11"/>
        <rFont val="Calibri"/>
        <family val="2"/>
        <scheme val="minor"/>
      </rPr>
      <t>I]-norcolesterol 5 mCi</t>
    </r>
  </si>
  <si>
    <t>Import total màxim 9 mesos (IVA exclòs)</t>
  </si>
  <si>
    <t>Import total màxim 9 mesos (IVA inclòs)</t>
  </si>
  <si>
    <t>Import total ofertat 9 mesos (IVA exclòs)</t>
  </si>
  <si>
    <t>Import total ofertat 9 mesos (IVA inclòs)</t>
  </si>
  <si>
    <t>Comandes per 9 mesos</t>
  </si>
  <si>
    <t>POH-SB-IDI-2026-001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</si>
</sst>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0\ \€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justify" wrapText="1"/>
    </xf>
    <xf numFmtId="0" fontId="3" fillId="0" borderId="1" xfId="0" applyFont="1" applyBorder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3" fontId="2" fillId="0" borderId="0" xfId="0" applyNumberFormat="1" applyFont="1"/>
    <xf numFmtId="0" fontId="4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shrinkToFit="1"/>
    </xf>
    <xf numFmtId="0" fontId="5" fillId="0" borderId="0" xfId="0" applyFont="1" applyAlignment="1">
      <alignment horizontal="center" vertical="top" shrinkToFit="1"/>
    </xf>
    <xf numFmtId="165" fontId="5" fillId="0" borderId="0" xfId="0" applyNumberFormat="1" applyFont="1" applyAlignment="1">
      <alignment horizontal="right" vertical="top" shrinkToFit="1"/>
    </xf>
    <xf numFmtId="164" fontId="2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left" vertical="top" shrinkToFit="1"/>
    </xf>
    <xf numFmtId="164" fontId="3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shrinkToFit="1"/>
    </xf>
    <xf numFmtId="0" fontId="7" fillId="0" borderId="7" xfId="0" applyFont="1" applyBorder="1" applyAlignment="1">
      <alignment horizontal="left" vertical="top" shrinkToFit="1"/>
    </xf>
    <xf numFmtId="0" fontId="10" fillId="0" borderId="8" xfId="0" applyFont="1" applyBorder="1" applyAlignment="1">
      <alignment horizontal="left" vertical="top" wrapText="1"/>
    </xf>
    <xf numFmtId="165" fontId="7" fillId="0" borderId="9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98CA1-7358-4ED9-88C7-E966744CAD55}">
  <sheetPr>
    <pageSetUpPr fitToPage="1"/>
  </sheetPr>
  <dimension ref="A1:J212"/>
  <sheetViews>
    <sheetView showGridLines="0" tabSelected="1" workbookViewId="0">
      <selection activeCell="B63" sqref="B63"/>
    </sheetView>
  </sheetViews>
  <sheetFormatPr baseColWidth="10" defaultColWidth="11.42578125" defaultRowHeight="15" x14ac:dyDescent="0.25"/>
  <cols>
    <col min="1" max="1" width="42" style="1" customWidth="1"/>
    <col min="2" max="2" width="18.140625" style="1" customWidth="1"/>
    <col min="3" max="3" width="18.42578125" style="1" customWidth="1"/>
    <col min="4" max="4" width="24.28515625" style="1" customWidth="1"/>
    <col min="5" max="5" width="17.42578125" style="1" customWidth="1"/>
    <col min="6" max="6" width="17.7109375" style="1" customWidth="1"/>
    <col min="7" max="7" width="18" style="1" customWidth="1"/>
    <col min="8" max="8" width="20.28515625" style="1" customWidth="1"/>
    <col min="9" max="9" width="17.42578125" style="1" customWidth="1"/>
    <col min="10" max="10" width="16.28515625" style="1" customWidth="1"/>
    <col min="11" max="16384" width="11.42578125" style="1"/>
  </cols>
  <sheetData>
    <row r="1" spans="1:10" s="3" customFormat="1" x14ac:dyDescent="0.25">
      <c r="A1" s="1"/>
      <c r="B1" s="1"/>
      <c r="C1" s="1"/>
      <c r="D1" s="1"/>
      <c r="E1" s="1"/>
      <c r="F1" s="2"/>
      <c r="H1" s="4" t="s">
        <v>0</v>
      </c>
    </row>
    <row r="2" spans="1:10" s="3" customFormat="1" ht="14.25" customHeight="1" x14ac:dyDescent="0.25">
      <c r="A2" s="5" t="s">
        <v>18</v>
      </c>
      <c r="B2" s="1"/>
      <c r="C2" s="1"/>
      <c r="D2" s="1"/>
      <c r="E2" s="1"/>
      <c r="F2" s="1"/>
      <c r="H2" s="6" t="s">
        <v>75</v>
      </c>
    </row>
    <row r="3" spans="1:10" s="3" customFormat="1" x14ac:dyDescent="0.25">
      <c r="A3" s="1"/>
      <c r="B3" s="1"/>
      <c r="C3" s="1"/>
      <c r="D3" s="1"/>
      <c r="E3" s="1"/>
      <c r="F3" s="2"/>
      <c r="H3" s="7" t="s">
        <v>1</v>
      </c>
    </row>
    <row r="4" spans="1:10" s="9" customFormat="1" ht="14.25" customHeight="1" x14ac:dyDescent="0.25">
      <c r="A4" s="1"/>
      <c r="B4" s="1"/>
      <c r="C4" s="1"/>
      <c r="D4" s="1"/>
      <c r="E4" s="1"/>
      <c r="F4" s="8"/>
      <c r="H4" s="10" t="s">
        <v>2</v>
      </c>
    </row>
    <row r="5" spans="1:10" s="9" customFormat="1" ht="6" customHeight="1" x14ac:dyDescent="0.25">
      <c r="A5" s="1"/>
      <c r="B5" s="1"/>
      <c r="C5" s="1"/>
      <c r="D5" s="1"/>
      <c r="E5" s="1"/>
      <c r="F5" s="8"/>
      <c r="G5" s="8"/>
    </row>
    <row r="6" spans="1:10" s="9" customFormat="1" ht="20.100000000000001" customHeight="1" thickBot="1" x14ac:dyDescent="0.3">
      <c r="A6" s="11" t="s">
        <v>3</v>
      </c>
      <c r="B6" s="12"/>
      <c r="C6" s="13"/>
      <c r="D6" s="13"/>
      <c r="E6" s="13"/>
      <c r="F6" s="14"/>
      <c r="G6" s="14"/>
      <c r="H6" s="14"/>
    </row>
    <row r="7" spans="1:10" s="9" customFormat="1" ht="24.95" customHeight="1" x14ac:dyDescent="0.25">
      <c r="A7" s="15" t="s">
        <v>4</v>
      </c>
      <c r="B7" s="16"/>
      <c r="C7" s="16"/>
      <c r="D7" s="16"/>
      <c r="E7" s="16"/>
      <c r="F7" s="17"/>
      <c r="G7" s="17"/>
      <c r="H7" s="17"/>
    </row>
    <row r="8" spans="1:10" s="20" customFormat="1" ht="27.95" customHeight="1" x14ac:dyDescent="0.2">
      <c r="A8" s="18" t="s">
        <v>5</v>
      </c>
      <c r="B8" s="18"/>
      <c r="C8" s="19"/>
      <c r="D8" s="19" t="s">
        <v>6</v>
      </c>
      <c r="E8" s="19"/>
      <c r="F8" s="18"/>
      <c r="G8" s="18" t="s">
        <v>7</v>
      </c>
      <c r="H8" s="19"/>
    </row>
    <row r="9" spans="1:10" s="9" customFormat="1" ht="29.25" customHeight="1" x14ac:dyDescent="0.2">
      <c r="A9" s="18" t="s">
        <v>8</v>
      </c>
      <c r="B9" s="19"/>
      <c r="C9" s="21" t="s">
        <v>9</v>
      </c>
      <c r="D9" s="22" t="s">
        <v>10</v>
      </c>
      <c r="E9" s="22"/>
      <c r="F9" s="23"/>
      <c r="G9" s="23"/>
      <c r="H9" s="23"/>
    </row>
    <row r="10" spans="1:10" s="9" customFormat="1" ht="27.95" customHeight="1" x14ac:dyDescent="0.2">
      <c r="A10" s="41" t="s">
        <v>11</v>
      </c>
      <c r="B10" s="41"/>
      <c r="C10" s="41"/>
      <c r="D10" s="41"/>
      <c r="E10" s="41"/>
      <c r="F10" s="41"/>
      <c r="G10" s="41"/>
    </row>
    <row r="11" spans="1:10" ht="68.25" customHeight="1" x14ac:dyDescent="0.25">
      <c r="A11" s="24" t="s">
        <v>12</v>
      </c>
      <c r="B11" s="24" t="s">
        <v>13</v>
      </c>
      <c r="C11" s="24" t="s">
        <v>14</v>
      </c>
      <c r="D11" s="24" t="s">
        <v>15</v>
      </c>
      <c r="E11" s="24" t="s">
        <v>70</v>
      </c>
      <c r="F11" s="24" t="s">
        <v>71</v>
      </c>
      <c r="G11" s="27" t="s">
        <v>16</v>
      </c>
      <c r="H11" s="27" t="s">
        <v>17</v>
      </c>
      <c r="I11" s="27" t="s">
        <v>72</v>
      </c>
      <c r="J11" s="27" t="s">
        <v>73</v>
      </c>
    </row>
    <row r="12" spans="1:10" ht="17.25" x14ac:dyDescent="0.25">
      <c r="A12" s="37" t="s">
        <v>29</v>
      </c>
      <c r="B12" s="31">
        <v>9</v>
      </c>
      <c r="C12" s="40">
        <v>650.71</v>
      </c>
      <c r="D12" s="29">
        <f>C12+C12*4%</f>
        <v>676.73840000000007</v>
      </c>
      <c r="E12" s="29">
        <f>C12*B12</f>
        <v>5856.39</v>
      </c>
      <c r="F12" s="29">
        <f>D12*B12</f>
        <v>6090.6456000000007</v>
      </c>
      <c r="G12" s="25"/>
      <c r="H12" s="25"/>
      <c r="I12" s="25"/>
      <c r="J12" s="25"/>
    </row>
    <row r="13" spans="1:10" ht="17.25" x14ac:dyDescent="0.25">
      <c r="A13" s="37" t="s">
        <v>30</v>
      </c>
      <c r="B13" s="31">
        <v>210</v>
      </c>
      <c r="C13" s="40">
        <v>660</v>
      </c>
      <c r="D13" s="29">
        <f t="shared" ref="D13:D52" si="0">C13+C13*4%</f>
        <v>686.4</v>
      </c>
      <c r="E13" s="29">
        <f t="shared" ref="E13:E52" si="1">C13*B13</f>
        <v>138600</v>
      </c>
      <c r="F13" s="29">
        <f t="shared" ref="F13:F52" si="2">D13*B13</f>
        <v>144144</v>
      </c>
      <c r="G13" s="25"/>
      <c r="H13" s="25"/>
      <c r="I13" s="25"/>
      <c r="J13" s="25"/>
    </row>
    <row r="14" spans="1:10" ht="17.25" x14ac:dyDescent="0.25">
      <c r="A14" s="37" t="s">
        <v>31</v>
      </c>
      <c r="B14" s="31">
        <v>18</v>
      </c>
      <c r="C14" s="40">
        <v>388</v>
      </c>
      <c r="D14" s="29">
        <f t="shared" si="0"/>
        <v>403.52</v>
      </c>
      <c r="E14" s="29">
        <f t="shared" si="1"/>
        <v>6984</v>
      </c>
      <c r="F14" s="29">
        <f t="shared" si="2"/>
        <v>7263.36</v>
      </c>
      <c r="G14" s="25"/>
      <c r="H14" s="25"/>
      <c r="I14" s="25"/>
      <c r="J14" s="25"/>
    </row>
    <row r="15" spans="1:10" ht="17.25" x14ac:dyDescent="0.25">
      <c r="A15" s="37" t="s">
        <v>32</v>
      </c>
      <c r="B15" s="31">
        <v>19</v>
      </c>
      <c r="C15" s="40">
        <v>573</v>
      </c>
      <c r="D15" s="29">
        <f t="shared" si="0"/>
        <v>595.91999999999996</v>
      </c>
      <c r="E15" s="29">
        <f t="shared" si="1"/>
        <v>10887</v>
      </c>
      <c r="F15" s="29">
        <f t="shared" si="2"/>
        <v>11322.48</v>
      </c>
      <c r="G15" s="25"/>
      <c r="H15" s="25"/>
      <c r="I15" s="25"/>
      <c r="J15" s="25"/>
    </row>
    <row r="16" spans="1:10" ht="17.25" x14ac:dyDescent="0.25">
      <c r="A16" s="39" t="s">
        <v>69</v>
      </c>
      <c r="B16" s="31">
        <v>6</v>
      </c>
      <c r="C16" s="40">
        <v>594</v>
      </c>
      <c r="D16" s="29">
        <f t="shared" si="0"/>
        <v>617.76</v>
      </c>
      <c r="E16" s="29">
        <f t="shared" si="1"/>
        <v>3564</v>
      </c>
      <c r="F16" s="29">
        <f t="shared" si="2"/>
        <v>3706.56</v>
      </c>
      <c r="G16" s="25"/>
      <c r="H16" s="25"/>
      <c r="I16" s="25"/>
      <c r="J16" s="25"/>
    </row>
    <row r="17" spans="1:10" ht="17.25" x14ac:dyDescent="0.25">
      <c r="A17" s="37" t="s">
        <v>33</v>
      </c>
      <c r="B17" s="31">
        <v>6</v>
      </c>
      <c r="C17" s="40">
        <v>160.80000000000001</v>
      </c>
      <c r="D17" s="29">
        <f t="shared" si="0"/>
        <v>167.232</v>
      </c>
      <c r="E17" s="29">
        <f t="shared" si="1"/>
        <v>964.80000000000007</v>
      </c>
      <c r="F17" s="29">
        <f t="shared" si="2"/>
        <v>1003.3920000000001</v>
      </c>
      <c r="G17" s="25"/>
      <c r="H17" s="25"/>
      <c r="I17" s="25"/>
      <c r="J17" s="25"/>
    </row>
    <row r="18" spans="1:10" ht="17.25" x14ac:dyDescent="0.25">
      <c r="A18" s="37" t="s">
        <v>34</v>
      </c>
      <c r="B18" s="31">
        <v>23</v>
      </c>
      <c r="C18" s="40">
        <v>210.87</v>
      </c>
      <c r="D18" s="29">
        <f t="shared" si="0"/>
        <v>219.3048</v>
      </c>
      <c r="E18" s="29">
        <f t="shared" si="1"/>
        <v>4850.01</v>
      </c>
      <c r="F18" s="29">
        <f t="shared" si="2"/>
        <v>5044.0104000000001</v>
      </c>
      <c r="G18" s="25"/>
      <c r="H18" s="25"/>
      <c r="I18" s="25"/>
      <c r="J18" s="25"/>
    </row>
    <row r="19" spans="1:10" ht="17.25" x14ac:dyDescent="0.25">
      <c r="A19" s="37" t="s">
        <v>35</v>
      </c>
      <c r="B19" s="31">
        <v>8</v>
      </c>
      <c r="C19" s="40">
        <v>41</v>
      </c>
      <c r="D19" s="29">
        <f t="shared" si="0"/>
        <v>42.64</v>
      </c>
      <c r="E19" s="29">
        <f t="shared" si="1"/>
        <v>328</v>
      </c>
      <c r="F19" s="29">
        <f t="shared" si="2"/>
        <v>341.12</v>
      </c>
      <c r="G19" s="25"/>
      <c r="H19" s="25"/>
      <c r="I19" s="25"/>
      <c r="J19" s="25"/>
    </row>
    <row r="20" spans="1:10" ht="17.25" x14ac:dyDescent="0.25">
      <c r="A20" s="37" t="s">
        <v>36</v>
      </c>
      <c r="B20" s="31">
        <v>8</v>
      </c>
      <c r="C20" s="40">
        <v>41</v>
      </c>
      <c r="D20" s="29">
        <f t="shared" si="0"/>
        <v>42.64</v>
      </c>
      <c r="E20" s="29">
        <f t="shared" si="1"/>
        <v>328</v>
      </c>
      <c r="F20" s="29">
        <f t="shared" si="2"/>
        <v>341.12</v>
      </c>
      <c r="G20" s="25"/>
      <c r="H20" s="25"/>
      <c r="I20" s="25"/>
      <c r="J20" s="25"/>
    </row>
    <row r="21" spans="1:10" ht="17.25" x14ac:dyDescent="0.25">
      <c r="A21" s="37" t="s">
        <v>37</v>
      </c>
      <c r="B21" s="31">
        <v>8</v>
      </c>
      <c r="C21" s="40">
        <v>41</v>
      </c>
      <c r="D21" s="29">
        <f t="shared" si="0"/>
        <v>42.64</v>
      </c>
      <c r="E21" s="29">
        <f t="shared" si="1"/>
        <v>328</v>
      </c>
      <c r="F21" s="29">
        <f t="shared" si="2"/>
        <v>341.12</v>
      </c>
      <c r="G21" s="25"/>
      <c r="H21" s="25"/>
      <c r="I21" s="25"/>
      <c r="J21" s="25"/>
    </row>
    <row r="22" spans="1:10" ht="17.25" x14ac:dyDescent="0.25">
      <c r="A22" s="37" t="s">
        <v>38</v>
      </c>
      <c r="B22" s="31">
        <v>45</v>
      </c>
      <c r="C22" s="40">
        <v>41</v>
      </c>
      <c r="D22" s="29">
        <f t="shared" si="0"/>
        <v>42.64</v>
      </c>
      <c r="E22" s="29">
        <f t="shared" si="1"/>
        <v>1845</v>
      </c>
      <c r="F22" s="29">
        <f t="shared" si="2"/>
        <v>1918.8</v>
      </c>
      <c r="G22" s="25"/>
      <c r="H22" s="25"/>
      <c r="I22" s="25"/>
      <c r="J22" s="25"/>
    </row>
    <row r="23" spans="1:10" ht="17.25" x14ac:dyDescent="0.25">
      <c r="A23" s="37" t="s">
        <v>39</v>
      </c>
      <c r="B23" s="31">
        <v>15</v>
      </c>
      <c r="C23" s="40">
        <v>41</v>
      </c>
      <c r="D23" s="29">
        <f t="shared" si="0"/>
        <v>42.64</v>
      </c>
      <c r="E23" s="29">
        <f t="shared" si="1"/>
        <v>615</v>
      </c>
      <c r="F23" s="29">
        <f t="shared" si="2"/>
        <v>639.6</v>
      </c>
      <c r="G23" s="25"/>
      <c r="H23" s="25"/>
      <c r="I23" s="25"/>
      <c r="J23" s="25"/>
    </row>
    <row r="24" spans="1:10" ht="17.25" x14ac:dyDescent="0.25">
      <c r="A24" s="37" t="s">
        <v>40</v>
      </c>
      <c r="B24" s="31">
        <v>90</v>
      </c>
      <c r="C24" s="40">
        <v>41</v>
      </c>
      <c r="D24" s="29">
        <f t="shared" si="0"/>
        <v>42.64</v>
      </c>
      <c r="E24" s="29">
        <f t="shared" si="1"/>
        <v>3690</v>
      </c>
      <c r="F24" s="29">
        <f t="shared" si="2"/>
        <v>3837.6</v>
      </c>
      <c r="G24" s="25"/>
      <c r="H24" s="25"/>
      <c r="I24" s="25"/>
      <c r="J24" s="25"/>
    </row>
    <row r="25" spans="1:10" ht="17.25" x14ac:dyDescent="0.25">
      <c r="A25" s="37" t="s">
        <v>41</v>
      </c>
      <c r="B25" s="31">
        <v>8</v>
      </c>
      <c r="C25" s="40">
        <v>39.880000000000003</v>
      </c>
      <c r="D25" s="29">
        <f t="shared" si="0"/>
        <v>41.475200000000001</v>
      </c>
      <c r="E25" s="29">
        <f t="shared" si="1"/>
        <v>319.04000000000002</v>
      </c>
      <c r="F25" s="29">
        <f t="shared" si="2"/>
        <v>331.80160000000001</v>
      </c>
      <c r="G25" s="25"/>
      <c r="H25" s="25"/>
      <c r="I25" s="25"/>
      <c r="J25" s="25"/>
    </row>
    <row r="26" spans="1:10" ht="17.25" x14ac:dyDescent="0.25">
      <c r="A26" s="37" t="s">
        <v>42</v>
      </c>
      <c r="B26" s="31">
        <v>8</v>
      </c>
      <c r="C26" s="40">
        <v>39.880000000000003</v>
      </c>
      <c r="D26" s="29">
        <f t="shared" si="0"/>
        <v>41.475200000000001</v>
      </c>
      <c r="E26" s="29">
        <f t="shared" si="1"/>
        <v>319.04000000000002</v>
      </c>
      <c r="F26" s="29">
        <f t="shared" si="2"/>
        <v>331.80160000000001</v>
      </c>
      <c r="G26" s="25"/>
      <c r="H26" s="25"/>
      <c r="I26" s="25"/>
      <c r="J26" s="25"/>
    </row>
    <row r="27" spans="1:10" ht="17.25" x14ac:dyDescent="0.25">
      <c r="A27" s="37" t="s">
        <v>43</v>
      </c>
      <c r="B27" s="31">
        <v>300</v>
      </c>
      <c r="C27" s="40">
        <v>39.880000000000003</v>
      </c>
      <c r="D27" s="29">
        <f t="shared" si="0"/>
        <v>41.475200000000001</v>
      </c>
      <c r="E27" s="29">
        <f t="shared" si="1"/>
        <v>11964</v>
      </c>
      <c r="F27" s="29">
        <f t="shared" si="2"/>
        <v>12442.56</v>
      </c>
      <c r="G27" s="25"/>
      <c r="H27" s="25"/>
      <c r="I27" s="25"/>
      <c r="J27" s="25"/>
    </row>
    <row r="28" spans="1:10" ht="17.25" x14ac:dyDescent="0.25">
      <c r="A28" s="37" t="s">
        <v>44</v>
      </c>
      <c r="B28" s="31">
        <v>8</v>
      </c>
      <c r="C28" s="40">
        <v>39.880000000000003</v>
      </c>
      <c r="D28" s="29">
        <f t="shared" si="0"/>
        <v>41.475200000000001</v>
      </c>
      <c r="E28" s="29">
        <f t="shared" si="1"/>
        <v>319.04000000000002</v>
      </c>
      <c r="F28" s="29">
        <f>D28*B28</f>
        <v>331.80160000000001</v>
      </c>
      <c r="G28" s="25"/>
      <c r="H28" s="25"/>
      <c r="I28" s="25"/>
      <c r="J28" s="25"/>
    </row>
    <row r="29" spans="1:10" ht="17.25" x14ac:dyDescent="0.25">
      <c r="A29" s="37" t="s">
        <v>45</v>
      </c>
      <c r="B29" s="31">
        <v>263</v>
      </c>
      <c r="C29" s="40">
        <v>39.880000000000003</v>
      </c>
      <c r="D29" s="29">
        <f t="shared" si="0"/>
        <v>41.475200000000001</v>
      </c>
      <c r="E29" s="29">
        <f t="shared" si="1"/>
        <v>10488.44</v>
      </c>
      <c r="F29" s="29">
        <f t="shared" si="2"/>
        <v>10907.9776</v>
      </c>
      <c r="G29" s="25"/>
      <c r="H29" s="25"/>
      <c r="I29" s="25"/>
      <c r="J29" s="25"/>
    </row>
    <row r="30" spans="1:10" ht="17.25" x14ac:dyDescent="0.25">
      <c r="A30" s="37" t="s">
        <v>46</v>
      </c>
      <c r="B30" s="31">
        <v>8</v>
      </c>
      <c r="C30" s="40">
        <v>715</v>
      </c>
      <c r="D30" s="29">
        <f t="shared" si="0"/>
        <v>743.6</v>
      </c>
      <c r="E30" s="29">
        <f t="shared" si="1"/>
        <v>5720</v>
      </c>
      <c r="F30" s="29">
        <f t="shared" si="2"/>
        <v>5948.8</v>
      </c>
      <c r="G30" s="25"/>
      <c r="H30" s="25"/>
      <c r="I30" s="25"/>
      <c r="J30" s="25"/>
    </row>
    <row r="31" spans="1:10" ht="17.25" x14ac:dyDescent="0.25">
      <c r="A31" s="37" t="s">
        <v>47</v>
      </c>
      <c r="B31" s="31">
        <v>19</v>
      </c>
      <c r="C31" s="40">
        <v>38</v>
      </c>
      <c r="D31" s="29">
        <f t="shared" si="0"/>
        <v>39.520000000000003</v>
      </c>
      <c r="E31" s="29">
        <f t="shared" si="1"/>
        <v>722</v>
      </c>
      <c r="F31" s="29">
        <f t="shared" si="2"/>
        <v>750.88000000000011</v>
      </c>
      <c r="G31" s="25"/>
      <c r="H31" s="25"/>
      <c r="I31" s="25"/>
      <c r="J31" s="25"/>
    </row>
    <row r="32" spans="1:10" ht="17.25" x14ac:dyDescent="0.25">
      <c r="A32" s="37" t="s">
        <v>48</v>
      </c>
      <c r="B32" s="31">
        <v>19</v>
      </c>
      <c r="C32" s="40">
        <v>38</v>
      </c>
      <c r="D32" s="29">
        <f t="shared" si="0"/>
        <v>39.520000000000003</v>
      </c>
      <c r="E32" s="29">
        <f t="shared" si="1"/>
        <v>722</v>
      </c>
      <c r="F32" s="29">
        <f t="shared" si="2"/>
        <v>750.88000000000011</v>
      </c>
      <c r="G32" s="25"/>
      <c r="H32" s="25"/>
      <c r="I32" s="25"/>
      <c r="J32" s="25"/>
    </row>
    <row r="33" spans="1:10" ht="17.25" x14ac:dyDescent="0.25">
      <c r="A33" s="37" t="s">
        <v>49</v>
      </c>
      <c r="B33" s="31">
        <v>45</v>
      </c>
      <c r="C33" s="40">
        <v>64</v>
      </c>
      <c r="D33" s="29">
        <f t="shared" si="0"/>
        <v>66.56</v>
      </c>
      <c r="E33" s="29">
        <f t="shared" si="1"/>
        <v>2880</v>
      </c>
      <c r="F33" s="29">
        <f t="shared" si="2"/>
        <v>2995.2000000000003</v>
      </c>
      <c r="G33" s="25"/>
      <c r="H33" s="25"/>
      <c r="I33" s="25"/>
      <c r="J33" s="25"/>
    </row>
    <row r="34" spans="1:10" ht="17.25" x14ac:dyDescent="0.25">
      <c r="A34" s="37" t="s">
        <v>50</v>
      </c>
      <c r="B34" s="31">
        <v>30</v>
      </c>
      <c r="C34" s="40">
        <v>64</v>
      </c>
      <c r="D34" s="29">
        <f t="shared" si="0"/>
        <v>66.56</v>
      </c>
      <c r="E34" s="29">
        <f t="shared" si="1"/>
        <v>1920</v>
      </c>
      <c r="F34" s="29">
        <f t="shared" si="2"/>
        <v>1996.8000000000002</v>
      </c>
      <c r="G34" s="25"/>
      <c r="H34" s="25"/>
      <c r="I34" s="25"/>
      <c r="J34" s="25"/>
    </row>
    <row r="35" spans="1:10" ht="17.25" x14ac:dyDescent="0.25">
      <c r="A35" s="37" t="s">
        <v>51</v>
      </c>
      <c r="B35" s="31">
        <v>30</v>
      </c>
      <c r="C35" s="40">
        <v>64</v>
      </c>
      <c r="D35" s="29">
        <f t="shared" si="0"/>
        <v>66.56</v>
      </c>
      <c r="E35" s="29">
        <f t="shared" si="1"/>
        <v>1920</v>
      </c>
      <c r="F35" s="29">
        <f t="shared" si="2"/>
        <v>1996.8000000000002</v>
      </c>
      <c r="G35" s="25"/>
      <c r="H35" s="25"/>
      <c r="I35" s="25"/>
      <c r="J35" s="25"/>
    </row>
    <row r="36" spans="1:10" ht="17.25" x14ac:dyDescent="0.25">
      <c r="A36" s="37" t="s">
        <v>52</v>
      </c>
      <c r="B36" s="31">
        <v>30</v>
      </c>
      <c r="C36" s="40">
        <v>64</v>
      </c>
      <c r="D36" s="29">
        <f t="shared" si="0"/>
        <v>66.56</v>
      </c>
      <c r="E36" s="29">
        <f t="shared" si="1"/>
        <v>1920</v>
      </c>
      <c r="F36" s="29">
        <f t="shared" si="2"/>
        <v>1996.8000000000002</v>
      </c>
      <c r="G36" s="25"/>
      <c r="H36" s="25"/>
      <c r="I36" s="25"/>
      <c r="J36" s="25"/>
    </row>
    <row r="37" spans="1:10" ht="17.25" x14ac:dyDescent="0.25">
      <c r="A37" s="37" t="s">
        <v>53</v>
      </c>
      <c r="B37" s="31">
        <v>1</v>
      </c>
      <c r="C37" s="40">
        <v>144</v>
      </c>
      <c r="D37" s="29">
        <f t="shared" si="0"/>
        <v>149.76</v>
      </c>
      <c r="E37" s="29">
        <f t="shared" si="1"/>
        <v>144</v>
      </c>
      <c r="F37" s="29">
        <f t="shared" si="2"/>
        <v>149.76</v>
      </c>
      <c r="G37" s="25"/>
      <c r="H37" s="25"/>
      <c r="I37" s="25"/>
      <c r="J37" s="25"/>
    </row>
    <row r="38" spans="1:10" ht="17.25" x14ac:dyDescent="0.25">
      <c r="A38" s="37" t="s">
        <v>54</v>
      </c>
      <c r="B38" s="31">
        <v>8</v>
      </c>
      <c r="C38" s="40">
        <v>80</v>
      </c>
      <c r="D38" s="29">
        <f t="shared" si="0"/>
        <v>83.2</v>
      </c>
      <c r="E38" s="29">
        <f t="shared" si="1"/>
        <v>640</v>
      </c>
      <c r="F38" s="29">
        <f t="shared" si="2"/>
        <v>665.6</v>
      </c>
      <c r="G38" s="25"/>
      <c r="H38" s="25"/>
      <c r="I38" s="25"/>
      <c r="J38" s="25"/>
    </row>
    <row r="39" spans="1:10" ht="17.25" x14ac:dyDescent="0.25">
      <c r="A39" s="37" t="s">
        <v>55</v>
      </c>
      <c r="B39" s="31">
        <v>27</v>
      </c>
      <c r="C39" s="40">
        <v>80</v>
      </c>
      <c r="D39" s="29">
        <f t="shared" si="0"/>
        <v>83.2</v>
      </c>
      <c r="E39" s="29">
        <f t="shared" si="1"/>
        <v>2160</v>
      </c>
      <c r="F39" s="29">
        <f t="shared" si="2"/>
        <v>2246.4</v>
      </c>
      <c r="G39" s="25"/>
      <c r="H39" s="25"/>
      <c r="I39" s="25"/>
      <c r="J39" s="25"/>
    </row>
    <row r="40" spans="1:10" ht="17.25" x14ac:dyDescent="0.25">
      <c r="A40" s="37" t="s">
        <v>56</v>
      </c>
      <c r="B40" s="31">
        <v>173</v>
      </c>
      <c r="C40" s="40">
        <v>80</v>
      </c>
      <c r="D40" s="29">
        <f t="shared" si="0"/>
        <v>83.2</v>
      </c>
      <c r="E40" s="29">
        <f t="shared" si="1"/>
        <v>13840</v>
      </c>
      <c r="F40" s="29">
        <f t="shared" si="2"/>
        <v>14393.6</v>
      </c>
      <c r="G40" s="25"/>
      <c r="H40" s="25"/>
      <c r="I40" s="25"/>
      <c r="J40" s="25"/>
    </row>
    <row r="41" spans="1:10" ht="17.25" x14ac:dyDescent="0.25">
      <c r="A41" s="37" t="s">
        <v>57</v>
      </c>
      <c r="B41" s="31">
        <v>113</v>
      </c>
      <c r="C41" s="40">
        <v>86</v>
      </c>
      <c r="D41" s="29">
        <f t="shared" si="0"/>
        <v>89.44</v>
      </c>
      <c r="E41" s="29">
        <f t="shared" si="1"/>
        <v>9718</v>
      </c>
      <c r="F41" s="29">
        <f t="shared" si="2"/>
        <v>10106.719999999999</v>
      </c>
      <c r="G41" s="25"/>
      <c r="H41" s="25"/>
      <c r="I41" s="25"/>
      <c r="J41" s="25"/>
    </row>
    <row r="42" spans="1:10" ht="17.25" x14ac:dyDescent="0.25">
      <c r="A42" s="37" t="s">
        <v>58</v>
      </c>
      <c r="B42" s="31">
        <v>360</v>
      </c>
      <c r="C42" s="40">
        <v>81</v>
      </c>
      <c r="D42" s="29">
        <f t="shared" si="0"/>
        <v>84.24</v>
      </c>
      <c r="E42" s="29">
        <f t="shared" si="1"/>
        <v>29160</v>
      </c>
      <c r="F42" s="29">
        <f t="shared" si="2"/>
        <v>30326.399999999998</v>
      </c>
      <c r="G42" s="25"/>
      <c r="H42" s="25"/>
      <c r="I42" s="25"/>
      <c r="J42" s="25"/>
    </row>
    <row r="43" spans="1:10" ht="17.25" x14ac:dyDescent="0.25">
      <c r="A43" s="37" t="s">
        <v>59</v>
      </c>
      <c r="B43" s="31">
        <v>18</v>
      </c>
      <c r="C43" s="40">
        <v>106</v>
      </c>
      <c r="D43" s="29">
        <f t="shared" si="0"/>
        <v>110.24</v>
      </c>
      <c r="E43" s="29">
        <f t="shared" si="1"/>
        <v>1908</v>
      </c>
      <c r="F43" s="29">
        <f t="shared" si="2"/>
        <v>1984.32</v>
      </c>
      <c r="G43" s="25"/>
      <c r="H43" s="25"/>
      <c r="I43" s="25"/>
      <c r="J43" s="25"/>
    </row>
    <row r="44" spans="1:10" ht="17.25" x14ac:dyDescent="0.25">
      <c r="A44" s="37" t="s">
        <v>60</v>
      </c>
      <c r="B44" s="31">
        <v>210</v>
      </c>
      <c r="C44" s="40">
        <v>93</v>
      </c>
      <c r="D44" s="29">
        <f t="shared" si="0"/>
        <v>96.72</v>
      </c>
      <c r="E44" s="29">
        <f t="shared" si="1"/>
        <v>19530</v>
      </c>
      <c r="F44" s="29">
        <f t="shared" si="2"/>
        <v>20311.2</v>
      </c>
      <c r="G44" s="25"/>
      <c r="H44" s="25"/>
      <c r="I44" s="25"/>
      <c r="J44" s="25"/>
    </row>
    <row r="45" spans="1:10" ht="17.25" x14ac:dyDescent="0.25">
      <c r="A45" s="37" t="s">
        <v>61</v>
      </c>
      <c r="B45" s="31">
        <v>18</v>
      </c>
      <c r="C45" s="40">
        <v>26.98</v>
      </c>
      <c r="D45" s="29">
        <f t="shared" si="0"/>
        <v>28.059200000000001</v>
      </c>
      <c r="E45" s="29">
        <f t="shared" si="1"/>
        <v>485.64</v>
      </c>
      <c r="F45" s="29">
        <f t="shared" si="2"/>
        <v>505.06560000000002</v>
      </c>
      <c r="G45" s="25"/>
      <c r="H45" s="25"/>
      <c r="I45" s="25"/>
      <c r="J45" s="25"/>
    </row>
    <row r="46" spans="1:10" ht="17.25" x14ac:dyDescent="0.25">
      <c r="A46" s="37" t="s">
        <v>62</v>
      </c>
      <c r="B46" s="31">
        <v>8</v>
      </c>
      <c r="C46" s="40">
        <v>26.98</v>
      </c>
      <c r="D46" s="29">
        <f t="shared" si="0"/>
        <v>28.059200000000001</v>
      </c>
      <c r="E46" s="29">
        <f t="shared" si="1"/>
        <v>215.84</v>
      </c>
      <c r="F46" s="29">
        <f t="shared" si="2"/>
        <v>224.4736</v>
      </c>
      <c r="G46" s="25"/>
      <c r="H46" s="25"/>
      <c r="I46" s="25"/>
      <c r="J46" s="25"/>
    </row>
    <row r="47" spans="1:10" ht="17.25" x14ac:dyDescent="0.25">
      <c r="A47" s="37" t="s">
        <v>63</v>
      </c>
      <c r="B47" s="31">
        <v>45</v>
      </c>
      <c r="C47" s="40">
        <v>30</v>
      </c>
      <c r="D47" s="29">
        <f t="shared" si="0"/>
        <v>31.2</v>
      </c>
      <c r="E47" s="29">
        <f t="shared" si="1"/>
        <v>1350</v>
      </c>
      <c r="F47" s="29">
        <f t="shared" si="2"/>
        <v>1404</v>
      </c>
      <c r="G47" s="25"/>
      <c r="H47" s="25"/>
      <c r="I47" s="25"/>
      <c r="J47" s="25"/>
    </row>
    <row r="48" spans="1:10" ht="17.25" x14ac:dyDescent="0.25">
      <c r="A48" s="37" t="s">
        <v>64</v>
      </c>
      <c r="B48" s="31">
        <v>18</v>
      </c>
      <c r="C48" s="40">
        <v>26.98</v>
      </c>
      <c r="D48" s="29">
        <f t="shared" si="0"/>
        <v>28.059200000000001</v>
      </c>
      <c r="E48" s="29">
        <f t="shared" si="1"/>
        <v>485.64</v>
      </c>
      <c r="F48" s="29">
        <f t="shared" si="2"/>
        <v>505.06560000000002</v>
      </c>
      <c r="G48" s="25"/>
      <c r="H48" s="25"/>
      <c r="I48" s="25"/>
      <c r="J48" s="25"/>
    </row>
    <row r="49" spans="1:10" ht="17.25" x14ac:dyDescent="0.25">
      <c r="A49" s="37" t="s">
        <v>65</v>
      </c>
      <c r="B49" s="31">
        <v>450</v>
      </c>
      <c r="C49" s="40">
        <v>26.98</v>
      </c>
      <c r="D49" s="29">
        <f t="shared" si="0"/>
        <v>28.059200000000001</v>
      </c>
      <c r="E49" s="29">
        <f t="shared" si="1"/>
        <v>12141</v>
      </c>
      <c r="F49" s="29">
        <f t="shared" si="2"/>
        <v>12626.64</v>
      </c>
      <c r="G49" s="25"/>
      <c r="H49" s="25"/>
      <c r="I49" s="25"/>
      <c r="J49" s="25"/>
    </row>
    <row r="50" spans="1:10" ht="17.25" x14ac:dyDescent="0.25">
      <c r="A50" s="37" t="s">
        <v>66</v>
      </c>
      <c r="B50" s="31">
        <v>120</v>
      </c>
      <c r="C50" s="40">
        <v>96</v>
      </c>
      <c r="D50" s="29">
        <f t="shared" si="0"/>
        <v>99.84</v>
      </c>
      <c r="E50" s="29">
        <f t="shared" si="1"/>
        <v>11520</v>
      </c>
      <c r="F50" s="29">
        <f t="shared" si="2"/>
        <v>11980.800000000001</v>
      </c>
      <c r="G50" s="25"/>
      <c r="H50" s="25"/>
      <c r="I50" s="25"/>
      <c r="J50" s="25"/>
    </row>
    <row r="51" spans="1:10" ht="17.25" x14ac:dyDescent="0.25">
      <c r="A51" s="37" t="s">
        <v>67</v>
      </c>
      <c r="B51" s="31">
        <v>15</v>
      </c>
      <c r="C51" s="40">
        <v>106</v>
      </c>
      <c r="D51" s="29">
        <f t="shared" si="0"/>
        <v>110.24</v>
      </c>
      <c r="E51" s="29">
        <f t="shared" si="1"/>
        <v>1590</v>
      </c>
      <c r="F51" s="29">
        <f t="shared" si="2"/>
        <v>1653.6</v>
      </c>
      <c r="G51" s="25"/>
      <c r="H51" s="25"/>
      <c r="I51" s="25"/>
      <c r="J51" s="25"/>
    </row>
    <row r="52" spans="1:10" ht="17.25" x14ac:dyDescent="0.25">
      <c r="A52" s="38" t="s">
        <v>68</v>
      </c>
      <c r="B52" s="31">
        <v>338</v>
      </c>
      <c r="C52" s="40">
        <v>106</v>
      </c>
      <c r="D52" s="29">
        <f t="shared" si="0"/>
        <v>110.24</v>
      </c>
      <c r="E52" s="29">
        <f t="shared" si="1"/>
        <v>35828</v>
      </c>
      <c r="F52" s="29">
        <f t="shared" si="2"/>
        <v>37261.119999999995</v>
      </c>
      <c r="G52" s="25"/>
      <c r="H52" s="25"/>
      <c r="I52" s="25"/>
      <c r="J52" s="25"/>
    </row>
    <row r="53" spans="1:10" x14ac:dyDescent="0.25">
      <c r="A53" s="35" t="s">
        <v>28</v>
      </c>
      <c r="B53" s="32"/>
      <c r="C53" s="33"/>
      <c r="D53" s="34"/>
      <c r="E53" s="36">
        <f>SUM(E12:E52)</f>
        <v>358769.88000000006</v>
      </c>
      <c r="F53" s="36">
        <f>SUM(F12:F52)</f>
        <v>373120.67519999994</v>
      </c>
      <c r="I53" s="25"/>
      <c r="J53" s="25"/>
    </row>
    <row r="54" spans="1:10" x14ac:dyDescent="0.25">
      <c r="C54" s="26"/>
    </row>
    <row r="55" spans="1:10" ht="51" customHeight="1" x14ac:dyDescent="0.25">
      <c r="A55" s="24" t="s">
        <v>12</v>
      </c>
      <c r="B55" s="24" t="s">
        <v>74</v>
      </c>
      <c r="C55" s="24" t="s">
        <v>20</v>
      </c>
      <c r="D55" s="24" t="s">
        <v>21</v>
      </c>
      <c r="E55" s="24" t="s">
        <v>24</v>
      </c>
      <c r="F55" s="24" t="s">
        <v>25</v>
      </c>
      <c r="G55" s="27" t="s">
        <v>22</v>
      </c>
      <c r="H55" s="27" t="s">
        <v>23</v>
      </c>
      <c r="I55" s="27" t="s">
        <v>26</v>
      </c>
      <c r="J55" s="27" t="s">
        <v>27</v>
      </c>
    </row>
    <row r="56" spans="1:10" x14ac:dyDescent="0.25">
      <c r="A56" s="25" t="s">
        <v>19</v>
      </c>
      <c r="B56" s="28">
        <v>188</v>
      </c>
      <c r="C56" s="30">
        <v>300</v>
      </c>
      <c r="D56" s="30">
        <v>363</v>
      </c>
      <c r="E56" s="30">
        <f>B56*C56</f>
        <v>56400</v>
      </c>
      <c r="F56" s="30">
        <f>E56+E56*21%</f>
        <v>68244</v>
      </c>
      <c r="G56" s="25"/>
      <c r="H56" s="25"/>
      <c r="I56" s="25"/>
      <c r="J56" s="25"/>
    </row>
    <row r="57" spans="1:10" x14ac:dyDescent="0.25">
      <c r="C57" s="26"/>
    </row>
    <row r="58" spans="1:10" x14ac:dyDescent="0.25">
      <c r="C58" s="26"/>
    </row>
    <row r="59" spans="1:10" x14ac:dyDescent="0.25">
      <c r="C59" s="26"/>
    </row>
    <row r="60" spans="1:10" x14ac:dyDescent="0.25">
      <c r="C60" s="26"/>
    </row>
    <row r="61" spans="1:10" x14ac:dyDescent="0.25">
      <c r="C61" s="26"/>
    </row>
    <row r="62" spans="1:10" x14ac:dyDescent="0.25">
      <c r="C62" s="26"/>
    </row>
    <row r="63" spans="1:10" x14ac:dyDescent="0.25">
      <c r="C63" s="26"/>
    </row>
    <row r="64" spans="1:10" x14ac:dyDescent="0.25">
      <c r="C64" s="26"/>
    </row>
    <row r="65" spans="3:3" x14ac:dyDescent="0.25">
      <c r="C65" s="26"/>
    </row>
    <row r="66" spans="3:3" x14ac:dyDescent="0.25">
      <c r="C66" s="26"/>
    </row>
    <row r="67" spans="3:3" x14ac:dyDescent="0.25">
      <c r="C67" s="26"/>
    </row>
    <row r="68" spans="3:3" x14ac:dyDescent="0.25">
      <c r="C68" s="26"/>
    </row>
    <row r="69" spans="3:3" x14ac:dyDescent="0.25">
      <c r="C69" s="26"/>
    </row>
    <row r="70" spans="3:3" x14ac:dyDescent="0.25">
      <c r="C70" s="26"/>
    </row>
    <row r="71" spans="3:3" x14ac:dyDescent="0.25">
      <c r="C71" s="26"/>
    </row>
    <row r="72" spans="3:3" x14ac:dyDescent="0.25">
      <c r="C72" s="26"/>
    </row>
    <row r="73" spans="3:3" x14ac:dyDescent="0.25">
      <c r="C73" s="26"/>
    </row>
    <row r="74" spans="3:3" x14ac:dyDescent="0.25">
      <c r="C74" s="26"/>
    </row>
    <row r="75" spans="3:3" x14ac:dyDescent="0.25">
      <c r="C75" s="26"/>
    </row>
    <row r="76" spans="3:3" x14ac:dyDescent="0.25">
      <c r="C76" s="26"/>
    </row>
    <row r="77" spans="3:3" x14ac:dyDescent="0.25">
      <c r="C77" s="26"/>
    </row>
    <row r="78" spans="3:3" x14ac:dyDescent="0.25">
      <c r="C78" s="26"/>
    </row>
    <row r="79" spans="3:3" x14ac:dyDescent="0.25">
      <c r="C79" s="26"/>
    </row>
    <row r="80" spans="3:3" x14ac:dyDescent="0.25">
      <c r="C80" s="26"/>
    </row>
    <row r="81" spans="3:3" x14ac:dyDescent="0.25">
      <c r="C81" s="26"/>
    </row>
    <row r="82" spans="3:3" x14ac:dyDescent="0.25">
      <c r="C82" s="26"/>
    </row>
    <row r="83" spans="3:3" x14ac:dyDescent="0.25">
      <c r="C83" s="26"/>
    </row>
    <row r="84" spans="3:3" x14ac:dyDescent="0.25">
      <c r="C84" s="26"/>
    </row>
    <row r="85" spans="3:3" x14ac:dyDescent="0.25">
      <c r="C85" s="26"/>
    </row>
    <row r="86" spans="3:3" x14ac:dyDescent="0.25">
      <c r="C86" s="26"/>
    </row>
    <row r="87" spans="3:3" x14ac:dyDescent="0.25">
      <c r="C87" s="26"/>
    </row>
    <row r="88" spans="3:3" x14ac:dyDescent="0.25">
      <c r="C88" s="26"/>
    </row>
    <row r="89" spans="3:3" x14ac:dyDescent="0.25">
      <c r="C89" s="26"/>
    </row>
    <row r="90" spans="3:3" x14ac:dyDescent="0.25">
      <c r="C90" s="26"/>
    </row>
    <row r="91" spans="3:3" x14ac:dyDescent="0.25">
      <c r="C91" s="26"/>
    </row>
    <row r="92" spans="3:3" x14ac:dyDescent="0.25">
      <c r="C92" s="26"/>
    </row>
    <row r="93" spans="3:3" x14ac:dyDescent="0.25">
      <c r="C93" s="26"/>
    </row>
    <row r="94" spans="3:3" x14ac:dyDescent="0.25">
      <c r="C94" s="26"/>
    </row>
    <row r="95" spans="3:3" x14ac:dyDescent="0.25">
      <c r="C95" s="26"/>
    </row>
    <row r="96" spans="3:3" x14ac:dyDescent="0.25">
      <c r="C96" s="26"/>
    </row>
    <row r="97" spans="3:3" x14ac:dyDescent="0.25">
      <c r="C97" s="26"/>
    </row>
    <row r="98" spans="3:3" x14ac:dyDescent="0.25">
      <c r="C98" s="26"/>
    </row>
    <row r="99" spans="3:3" x14ac:dyDescent="0.25">
      <c r="C99" s="26"/>
    </row>
    <row r="100" spans="3:3" x14ac:dyDescent="0.25">
      <c r="C100" s="26"/>
    </row>
    <row r="101" spans="3:3" x14ac:dyDescent="0.25">
      <c r="C101" s="26"/>
    </row>
    <row r="102" spans="3:3" x14ac:dyDescent="0.25">
      <c r="C102" s="26"/>
    </row>
    <row r="103" spans="3:3" x14ac:dyDescent="0.25">
      <c r="C103" s="26"/>
    </row>
    <row r="104" spans="3:3" x14ac:dyDescent="0.25">
      <c r="C104" s="26"/>
    </row>
    <row r="105" spans="3:3" x14ac:dyDescent="0.25">
      <c r="C105" s="26"/>
    </row>
    <row r="106" spans="3:3" x14ac:dyDescent="0.25">
      <c r="C106" s="26"/>
    </row>
    <row r="107" spans="3:3" x14ac:dyDescent="0.25">
      <c r="C107" s="26"/>
    </row>
    <row r="108" spans="3:3" x14ac:dyDescent="0.25">
      <c r="C108" s="26"/>
    </row>
    <row r="109" spans="3:3" x14ac:dyDescent="0.25">
      <c r="C109" s="26"/>
    </row>
    <row r="110" spans="3:3" x14ac:dyDescent="0.25">
      <c r="C110" s="26"/>
    </row>
    <row r="111" spans="3:3" x14ac:dyDescent="0.25">
      <c r="C111" s="26"/>
    </row>
    <row r="112" spans="3:3" x14ac:dyDescent="0.25">
      <c r="C112" s="26"/>
    </row>
    <row r="113" spans="3:3" x14ac:dyDescent="0.25">
      <c r="C113" s="26"/>
    </row>
    <row r="114" spans="3:3" x14ac:dyDescent="0.25">
      <c r="C114" s="26"/>
    </row>
    <row r="115" spans="3:3" x14ac:dyDescent="0.25">
      <c r="C115" s="26"/>
    </row>
    <row r="116" spans="3:3" x14ac:dyDescent="0.25">
      <c r="C116" s="26"/>
    </row>
    <row r="117" spans="3:3" x14ac:dyDescent="0.25">
      <c r="C117" s="26"/>
    </row>
    <row r="118" spans="3:3" x14ac:dyDescent="0.25">
      <c r="C118" s="26"/>
    </row>
    <row r="119" spans="3:3" x14ac:dyDescent="0.25">
      <c r="C119" s="26"/>
    </row>
    <row r="120" spans="3:3" x14ac:dyDescent="0.25">
      <c r="C120" s="26"/>
    </row>
    <row r="121" spans="3:3" x14ac:dyDescent="0.25">
      <c r="C121" s="26"/>
    </row>
    <row r="122" spans="3:3" x14ac:dyDescent="0.25">
      <c r="C122" s="26"/>
    </row>
    <row r="123" spans="3:3" x14ac:dyDescent="0.25">
      <c r="C123" s="26"/>
    </row>
    <row r="124" spans="3:3" x14ac:dyDescent="0.25">
      <c r="C124" s="26"/>
    </row>
    <row r="125" spans="3:3" x14ac:dyDescent="0.25">
      <c r="C125" s="26"/>
    </row>
    <row r="126" spans="3:3" x14ac:dyDescent="0.25">
      <c r="C126" s="26"/>
    </row>
    <row r="127" spans="3:3" x14ac:dyDescent="0.25">
      <c r="C127" s="26"/>
    </row>
    <row r="128" spans="3:3" x14ac:dyDescent="0.25">
      <c r="C128" s="26"/>
    </row>
    <row r="129" spans="3:3" x14ac:dyDescent="0.25">
      <c r="C129" s="26"/>
    </row>
    <row r="130" spans="3:3" x14ac:dyDescent="0.25">
      <c r="C130" s="26"/>
    </row>
    <row r="131" spans="3:3" x14ac:dyDescent="0.25">
      <c r="C131" s="26"/>
    </row>
    <row r="132" spans="3:3" x14ac:dyDescent="0.25">
      <c r="C132" s="26"/>
    </row>
    <row r="133" spans="3:3" x14ac:dyDescent="0.25">
      <c r="C133" s="26"/>
    </row>
    <row r="134" spans="3:3" x14ac:dyDescent="0.25">
      <c r="C134" s="26"/>
    </row>
    <row r="135" spans="3:3" x14ac:dyDescent="0.25">
      <c r="C135" s="26"/>
    </row>
    <row r="136" spans="3:3" x14ac:dyDescent="0.25">
      <c r="C136" s="26"/>
    </row>
    <row r="137" spans="3:3" x14ac:dyDescent="0.25">
      <c r="C137" s="26"/>
    </row>
    <row r="138" spans="3:3" x14ac:dyDescent="0.25">
      <c r="C138" s="26"/>
    </row>
    <row r="139" spans="3:3" x14ac:dyDescent="0.25">
      <c r="C139" s="26"/>
    </row>
    <row r="140" spans="3:3" x14ac:dyDescent="0.25">
      <c r="C140" s="26"/>
    </row>
    <row r="141" spans="3:3" x14ac:dyDescent="0.25">
      <c r="C141" s="26"/>
    </row>
    <row r="142" spans="3:3" x14ac:dyDescent="0.25">
      <c r="C142" s="26"/>
    </row>
    <row r="143" spans="3:3" x14ac:dyDescent="0.25">
      <c r="C143" s="26"/>
    </row>
    <row r="144" spans="3:3" x14ac:dyDescent="0.25">
      <c r="C144" s="26"/>
    </row>
    <row r="145" spans="3:3" x14ac:dyDescent="0.25">
      <c r="C145" s="26"/>
    </row>
    <row r="146" spans="3:3" x14ac:dyDescent="0.25">
      <c r="C146" s="26"/>
    </row>
    <row r="147" spans="3:3" x14ac:dyDescent="0.25">
      <c r="C147" s="26"/>
    </row>
    <row r="148" spans="3:3" x14ac:dyDescent="0.25">
      <c r="C148" s="26"/>
    </row>
    <row r="149" spans="3:3" x14ac:dyDescent="0.25">
      <c r="C149" s="26"/>
    </row>
    <row r="150" spans="3:3" x14ac:dyDescent="0.25">
      <c r="C150" s="26"/>
    </row>
    <row r="151" spans="3:3" x14ac:dyDescent="0.25">
      <c r="C151" s="26"/>
    </row>
    <row r="152" spans="3:3" x14ac:dyDescent="0.25">
      <c r="C152" s="26"/>
    </row>
    <row r="153" spans="3:3" x14ac:dyDescent="0.25">
      <c r="C153" s="26"/>
    </row>
    <row r="154" spans="3:3" x14ac:dyDescent="0.25">
      <c r="C154" s="26"/>
    </row>
    <row r="155" spans="3:3" x14ac:dyDescent="0.25">
      <c r="C155" s="26"/>
    </row>
    <row r="156" spans="3:3" x14ac:dyDescent="0.25">
      <c r="C156" s="26"/>
    </row>
    <row r="157" spans="3:3" x14ac:dyDescent="0.25">
      <c r="C157" s="26"/>
    </row>
    <row r="158" spans="3:3" x14ac:dyDescent="0.25">
      <c r="C158" s="26"/>
    </row>
    <row r="159" spans="3:3" x14ac:dyDescent="0.25">
      <c r="C159" s="26"/>
    </row>
    <row r="160" spans="3:3" x14ac:dyDescent="0.25">
      <c r="C160" s="26"/>
    </row>
    <row r="161" spans="3:3" x14ac:dyDescent="0.25">
      <c r="C161" s="26"/>
    </row>
    <row r="162" spans="3:3" x14ac:dyDescent="0.25">
      <c r="C162" s="26"/>
    </row>
    <row r="163" spans="3:3" x14ac:dyDescent="0.25">
      <c r="C163" s="26"/>
    </row>
    <row r="164" spans="3:3" x14ac:dyDescent="0.25">
      <c r="C164" s="26"/>
    </row>
    <row r="165" spans="3:3" x14ac:dyDescent="0.25">
      <c r="C165" s="26"/>
    </row>
    <row r="166" spans="3:3" x14ac:dyDescent="0.25">
      <c r="C166" s="26"/>
    </row>
    <row r="167" spans="3:3" x14ac:dyDescent="0.25">
      <c r="C167" s="26"/>
    </row>
    <row r="168" spans="3:3" x14ac:dyDescent="0.25">
      <c r="C168" s="26"/>
    </row>
    <row r="169" spans="3:3" x14ac:dyDescent="0.25">
      <c r="C169" s="26"/>
    </row>
    <row r="170" spans="3:3" x14ac:dyDescent="0.25">
      <c r="C170" s="26"/>
    </row>
    <row r="171" spans="3:3" x14ac:dyDescent="0.25">
      <c r="C171" s="26"/>
    </row>
    <row r="172" spans="3:3" x14ac:dyDescent="0.25">
      <c r="C172" s="26"/>
    </row>
    <row r="173" spans="3:3" x14ac:dyDescent="0.25">
      <c r="C173" s="26"/>
    </row>
    <row r="174" spans="3:3" x14ac:dyDescent="0.25">
      <c r="C174" s="26"/>
    </row>
    <row r="175" spans="3:3" x14ac:dyDescent="0.25">
      <c r="C175" s="26"/>
    </row>
    <row r="176" spans="3:3" x14ac:dyDescent="0.25">
      <c r="C176" s="26"/>
    </row>
    <row r="177" spans="3:3" x14ac:dyDescent="0.25">
      <c r="C177" s="26"/>
    </row>
    <row r="178" spans="3:3" x14ac:dyDescent="0.25">
      <c r="C178" s="26"/>
    </row>
    <row r="179" spans="3:3" x14ac:dyDescent="0.25">
      <c r="C179" s="26"/>
    </row>
    <row r="180" spans="3:3" x14ac:dyDescent="0.25">
      <c r="C180" s="26"/>
    </row>
    <row r="181" spans="3:3" x14ac:dyDescent="0.25">
      <c r="C181" s="26"/>
    </row>
    <row r="182" spans="3:3" x14ac:dyDescent="0.25">
      <c r="C182" s="26"/>
    </row>
    <row r="183" spans="3:3" x14ac:dyDescent="0.25">
      <c r="C183" s="26"/>
    </row>
    <row r="184" spans="3:3" x14ac:dyDescent="0.25">
      <c r="C184" s="26"/>
    </row>
    <row r="185" spans="3:3" x14ac:dyDescent="0.25">
      <c r="C185" s="26"/>
    </row>
    <row r="186" spans="3:3" x14ac:dyDescent="0.25">
      <c r="C186" s="26"/>
    </row>
    <row r="187" spans="3:3" x14ac:dyDescent="0.25">
      <c r="C187" s="26"/>
    </row>
    <row r="188" spans="3:3" x14ac:dyDescent="0.25">
      <c r="C188" s="26"/>
    </row>
    <row r="189" spans="3:3" x14ac:dyDescent="0.25">
      <c r="C189" s="26"/>
    </row>
    <row r="190" spans="3:3" x14ac:dyDescent="0.25">
      <c r="C190" s="26"/>
    </row>
    <row r="191" spans="3:3" x14ac:dyDescent="0.25">
      <c r="C191" s="26"/>
    </row>
    <row r="192" spans="3:3" x14ac:dyDescent="0.25">
      <c r="C192" s="26"/>
    </row>
    <row r="193" spans="3:3" x14ac:dyDescent="0.25">
      <c r="C193" s="26"/>
    </row>
    <row r="194" spans="3:3" x14ac:dyDescent="0.25">
      <c r="C194" s="26"/>
    </row>
    <row r="195" spans="3:3" x14ac:dyDescent="0.25">
      <c r="C195" s="26"/>
    </row>
    <row r="196" spans="3:3" x14ac:dyDescent="0.25">
      <c r="C196" s="26"/>
    </row>
    <row r="197" spans="3:3" x14ac:dyDescent="0.25">
      <c r="C197" s="26"/>
    </row>
    <row r="198" spans="3:3" x14ac:dyDescent="0.25">
      <c r="C198" s="26"/>
    </row>
    <row r="199" spans="3:3" x14ac:dyDescent="0.25">
      <c r="C199" s="26"/>
    </row>
    <row r="200" spans="3:3" x14ac:dyDescent="0.25">
      <c r="C200" s="26"/>
    </row>
    <row r="201" spans="3:3" x14ac:dyDescent="0.25">
      <c r="C201" s="26"/>
    </row>
    <row r="202" spans="3:3" x14ac:dyDescent="0.25">
      <c r="C202" s="26"/>
    </row>
    <row r="203" spans="3:3" x14ac:dyDescent="0.25">
      <c r="C203" s="26"/>
    </row>
    <row r="204" spans="3:3" x14ac:dyDescent="0.25">
      <c r="C204" s="26"/>
    </row>
    <row r="205" spans="3:3" x14ac:dyDescent="0.25">
      <c r="C205" s="26"/>
    </row>
    <row r="206" spans="3:3" x14ac:dyDescent="0.25">
      <c r="C206" s="26"/>
    </row>
    <row r="207" spans="3:3" x14ac:dyDescent="0.25">
      <c r="C207" s="26"/>
    </row>
    <row r="208" spans="3:3" x14ac:dyDescent="0.25">
      <c r="C208" s="26"/>
    </row>
    <row r="209" spans="3:3" x14ac:dyDescent="0.25">
      <c r="C209" s="26"/>
    </row>
    <row r="210" spans="3:3" x14ac:dyDescent="0.25">
      <c r="C210" s="26"/>
    </row>
    <row r="211" spans="3:3" x14ac:dyDescent="0.25">
      <c r="C211" s="26"/>
    </row>
    <row r="212" spans="3:3" x14ac:dyDescent="0.25">
      <c r="C212" s="26"/>
    </row>
  </sheetData>
  <mergeCells count="1">
    <mergeCell ref="A10:G10"/>
  </mergeCells>
  <printOptions horizontalCentered="1" verticalCentered="1"/>
  <pageMargins left="0.43" right="0.45" top="0.62" bottom="0.62992125984251968" header="0.35433070866141736" footer="0.35433070866141736"/>
  <pageSetup paperSize="9" scale="69" fitToHeight="0" orientation="landscape" r:id="rId1"/>
  <headerFooter alignWithMargins="0">
    <oddHeader>&amp;L&amp;"Arial,Negrita"&amp;14INSTITUT DE DIAGNÒSTIC PER LA IMATGE</oddHeader>
    <oddFooter>&amp;RPàgina 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d276d0e-5193-4cff-a569-a282d490ed51" xsi:nil="true"/>
    <lcf76f155ced4ddcb4097134ff3c332f xmlns="4df25270-db26-4cdf-929e-92b73d53e93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EDF98883B884B81CC0D2282C4DEA6" ma:contentTypeVersion="12" ma:contentTypeDescription="Crea un document nou" ma:contentTypeScope="" ma:versionID="784c547dabc2e785c308e12b49544bed">
  <xsd:schema xmlns:xsd="http://www.w3.org/2001/XMLSchema" xmlns:xs="http://www.w3.org/2001/XMLSchema" xmlns:p="http://schemas.microsoft.com/office/2006/metadata/properties" xmlns:ns2="4df25270-db26-4cdf-929e-92b73d53e939" xmlns:ns3="8d276d0e-5193-4cff-a569-a282d490ed51" targetNamespace="http://schemas.microsoft.com/office/2006/metadata/properties" ma:root="true" ma:fieldsID="07895ec1f1c17448558c05b7e1bbedb2" ns2:_="" ns3:_="">
    <xsd:import namespace="4df25270-db26-4cdf-929e-92b73d53e939"/>
    <xsd:import namespace="8d276d0e-5193-4cff-a569-a282d490ed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25270-db26-4cdf-929e-92b73d53e9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276d0e-5193-4cff-a569-a282d490ed5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de541ab-9248-44ca-bed7-2538a5181f12}" ma:internalName="TaxCatchAll" ma:showField="CatchAllData" ma:web="8d276d0e-5193-4cff-a569-a282d490ed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0BC735-5754-45EB-8EDA-9B9849B6EE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009FD0-B124-4F2C-A0BF-F357F102BF4F}">
  <ds:schemaRefs>
    <ds:schemaRef ds:uri="http://schemas.microsoft.com/office/2006/metadata/properties"/>
    <ds:schemaRef ds:uri="http://schemas.microsoft.com/office/infopath/2007/PartnerControls"/>
    <ds:schemaRef ds:uri="8d276d0e-5193-4cff-a569-a282d490ed51"/>
    <ds:schemaRef ds:uri="4df25270-db26-4cdf-929e-92b73d53e939"/>
  </ds:schemaRefs>
</ds:datastoreItem>
</file>

<file path=customXml/itemProps3.xml><?xml version="1.0" encoding="utf-8"?>
<ds:datastoreItem xmlns:ds="http://schemas.openxmlformats.org/officeDocument/2006/customXml" ds:itemID="{C29ED3C2-EAE1-48DA-A1C8-4D04E22E48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f25270-db26-4cdf-929e-92b73d53e939"/>
    <ds:schemaRef ds:uri="8d276d0e-5193-4cff-a569-a282d490ed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POH-SB-IDI-2026-001</vt:lpstr>
      <vt:lpstr>'POH-SB-IDI-2026-001'!Área_de_impresión</vt:lpstr>
    </vt:vector>
  </TitlesOfParts>
  <Company>Institut de Diagnòstic per la Imatge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Yolanda Del Castillo Portero</dc:creator>
  <cp:lastModifiedBy>del Castillo Portero, Yolanda</cp:lastModifiedBy>
  <dcterms:created xsi:type="dcterms:W3CDTF">2023-02-27T10:36:19Z</dcterms:created>
  <dcterms:modified xsi:type="dcterms:W3CDTF">2026-01-09T08:48:17Z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0x0101006B0EDF98883B884B81CC0D2282C4DEA6</vt:lpwstr>
  </property>
  <property fmtid="{D5CDD505-2E9C-101B-9397-08002B2CF9AE}" pid="3" name="MediaServiceImageTags">
    <vt:lpwstr/>
  </property>
</Properties>
</file>